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8448" windowHeight="3840" activeTab="0"/>
  </bookViews>
  <sheets>
    <sheet name="Worksheet" sheetId="1" r:id="rId1"/>
    <sheet name="Answer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<sst xmlns="http://schemas.openxmlformats.org/spreadsheetml/2006/main" count="61" uniqueCount="52">
  <si>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Employee</t>
  </si>
  <si>
    <t>Hourly Rate</t>
  </si>
  <si>
    <t>O.T. Rate</t>
  </si>
  <si>
    <t>Hours Worked</t>
  </si>
  <si>
    <t>Regular Pay</t>
  </si>
  <si>
    <t>O.T. Pay</t>
  </si>
  <si>
    <t>Gross Pay</t>
  </si>
  <si>
    <t>Federal Tax</t>
  </si>
  <si>
    <t>Net Income</t>
  </si>
  <si>
    <t>David</t>
  </si>
  <si>
    <t>State Tax 4.4%</t>
  </si>
  <si>
    <t>FICA Tax 6.2%</t>
  </si>
  <si>
    <t>Medicare Tax 1.45%</t>
  </si>
  <si>
    <t>Payroll Worksheet</t>
  </si>
  <si>
    <t>Answer Sheet</t>
  </si>
  <si>
    <t>Samantha</t>
  </si>
  <si>
    <t>Amy</t>
  </si>
  <si>
    <t>Clint</t>
  </si>
  <si>
    <t>Liz</t>
  </si>
  <si>
    <t>Jay</t>
  </si>
  <si>
    <t>Ashley</t>
  </si>
  <si>
    <t>Amanda</t>
  </si>
  <si>
    <t>Ryan</t>
  </si>
  <si>
    <t>Katie</t>
  </si>
  <si>
    <t>Heather</t>
  </si>
  <si>
    <t>Brandon</t>
  </si>
  <si>
    <t>Tyler</t>
  </si>
  <si>
    <t>Tony</t>
  </si>
  <si>
    <t>Bobbi Jo</t>
  </si>
  <si>
    <t>Jeff</t>
  </si>
  <si>
    <t>Aubry</t>
  </si>
  <si>
    <t>Jeremy</t>
  </si>
  <si>
    <t>Kristen</t>
  </si>
  <si>
    <t>Holly</t>
  </si>
  <si>
    <t>Hannah</t>
  </si>
  <si>
    <t>Carea</t>
  </si>
  <si>
    <t>Gabe</t>
  </si>
  <si>
    <t>Ben</t>
  </si>
  <si>
    <t>Tucker</t>
  </si>
  <si>
    <t>Wisper</t>
  </si>
  <si>
    <t>Jasmine</t>
  </si>
  <si>
    <t>Jordyn</t>
  </si>
  <si>
    <t>Paige</t>
  </si>
  <si>
    <t>Kayla</t>
  </si>
  <si>
    <t>Alexis</t>
  </si>
  <si>
    <t>Zaley</t>
  </si>
  <si>
    <t>Erin</t>
  </si>
  <si>
    <t>Courtney</t>
  </si>
  <si>
    <t>Vanessa</t>
  </si>
  <si>
    <t>Emerald</t>
  </si>
  <si>
    <t>Karly</t>
  </si>
  <si>
    <t>Brycen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</si>
</sst>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[$-409]dddd\,\ mmmm\ dd\,\ yyyy"/>
    <numFmt numFmtId="167" formatCode="[$-409]h:mm:ss\ AM/PM"/>
  </numFmts>
  <fonts count="38">
    <font>
      <sz val="10"/>
      <name val="Arial"/>
      <family val="0"/>
    </font>
    <font>
      <sz val="18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7109375" style="0" customWidth="1"/>
    <col min="2" max="3" width="9.57421875" style="0" bestFit="1" customWidth="1"/>
    <col min="4" max="4" width="9.00390625" style="1" bestFit="1" customWidth="1"/>
    <col min="5" max="5" width="11.8515625" style="0" customWidth="1"/>
    <col min="7" max="7" width="10.7109375" style="0" customWidth="1"/>
  </cols>
  <sheetData>
    <row r="2" spans="1:7" s="9" customFormat="1" ht="36.75" customHeight="1">
      <c r="A2" s="14" t="s">
        <v>13</v>
      </c>
      <c r="B2" s="14"/>
      <c r="C2" s="14"/>
      <c r="D2" s="14"/>
      <c r="E2" s="14"/>
      <c r="F2" s="14"/>
      <c r="G2" s="14"/>
    </row>
    <row r="3" spans="1:7" s="3" customFormat="1" ht="3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4" customFormat="1" ht="24" customHeight="1">
      <c r="A4" s="5" t="s">
        <v>33</v>
      </c>
      <c r="B4" s="6">
        <v>6.95</v>
      </c>
      <c r="C4" s="7"/>
      <c r="D4" s="8">
        <v>45</v>
      </c>
      <c r="E4" s="6"/>
      <c r="F4" s="6"/>
      <c r="G4" s="6"/>
    </row>
    <row r="5" spans="1:7" s="4" customFormat="1" ht="24" customHeight="1">
      <c r="A5" s="5" t="s">
        <v>34</v>
      </c>
      <c r="B5" s="6">
        <v>8.25</v>
      </c>
      <c r="C5" s="7"/>
      <c r="D5" s="8">
        <v>32</v>
      </c>
      <c r="E5" s="6"/>
      <c r="F5" s="6"/>
      <c r="G5" s="6"/>
    </row>
    <row r="6" spans="1:7" s="4" customFormat="1" ht="24" customHeight="1">
      <c r="A6" s="5" t="s">
        <v>35</v>
      </c>
      <c r="B6" s="6">
        <v>10.9</v>
      </c>
      <c r="C6" s="7"/>
      <c r="D6" s="8">
        <v>15</v>
      </c>
      <c r="E6" s="6"/>
      <c r="F6" s="6"/>
      <c r="G6" s="6"/>
    </row>
    <row r="7" spans="1:7" s="4" customFormat="1" ht="24" customHeight="1">
      <c r="A7" s="5" t="s">
        <v>36</v>
      </c>
      <c r="B7" s="6">
        <v>11</v>
      </c>
      <c r="C7" s="7"/>
      <c r="D7" s="8">
        <v>45</v>
      </c>
      <c r="E7" s="6"/>
      <c r="F7" s="6"/>
      <c r="G7" s="6"/>
    </row>
    <row r="8" spans="1:7" s="4" customFormat="1" ht="24" customHeight="1">
      <c r="A8" s="5" t="s">
        <v>37</v>
      </c>
      <c r="B8" s="6">
        <v>15</v>
      </c>
      <c r="C8" s="7"/>
      <c r="D8" s="8">
        <v>25</v>
      </c>
      <c r="E8" s="6"/>
      <c r="F8" s="6"/>
      <c r="G8" s="6"/>
    </row>
    <row r="9" spans="1:7" s="4" customFormat="1" ht="24" customHeight="1">
      <c r="A9" s="5" t="s">
        <v>38</v>
      </c>
      <c r="B9" s="6">
        <v>7.25</v>
      </c>
      <c r="C9" s="7"/>
      <c r="D9" s="8">
        <v>41</v>
      </c>
      <c r="E9" s="6"/>
      <c r="F9" s="6"/>
      <c r="G9" s="6"/>
    </row>
    <row r="10" spans="1:7" s="4" customFormat="1" ht="24" customHeight="1">
      <c r="A10" s="5" t="s">
        <v>23</v>
      </c>
      <c r="B10" s="6">
        <v>15</v>
      </c>
      <c r="C10" s="7"/>
      <c r="D10" s="8">
        <v>40</v>
      </c>
      <c r="E10" s="6"/>
      <c r="F10" s="6"/>
      <c r="G10" s="6"/>
    </row>
    <row r="11" spans="1:7" s="4" customFormat="1" ht="24" customHeight="1">
      <c r="A11" s="5" t="s">
        <v>39</v>
      </c>
      <c r="B11" s="6">
        <v>18</v>
      </c>
      <c r="C11" s="7"/>
      <c r="D11" s="8">
        <v>25</v>
      </c>
      <c r="E11" s="6"/>
      <c r="F11" s="6"/>
      <c r="G11" s="6"/>
    </row>
    <row r="12" spans="1:7" s="4" customFormat="1" ht="24" customHeight="1">
      <c r="A12" s="5" t="s">
        <v>40</v>
      </c>
      <c r="B12" s="6">
        <v>12</v>
      </c>
      <c r="C12" s="7"/>
      <c r="D12" s="8">
        <v>23</v>
      </c>
      <c r="E12" s="6"/>
      <c r="F12" s="6"/>
      <c r="G12" s="6"/>
    </row>
    <row r="13" spans="1:7" s="4" customFormat="1" ht="24" customHeight="1">
      <c r="A13" s="5" t="s">
        <v>41</v>
      </c>
      <c r="B13" s="6">
        <v>9.55</v>
      </c>
      <c r="C13" s="7"/>
      <c r="D13" s="8">
        <v>42</v>
      </c>
      <c r="E13" s="6"/>
      <c r="F13" s="6"/>
      <c r="G13" s="6"/>
    </row>
    <row r="14" spans="1:7" s="4" customFormat="1" ht="24" customHeight="1">
      <c r="A14" s="5" t="s">
        <v>42</v>
      </c>
      <c r="B14" s="6">
        <v>8.15</v>
      </c>
      <c r="C14" s="7"/>
      <c r="D14" s="8">
        <v>30</v>
      </c>
      <c r="E14" s="6"/>
      <c r="F14" s="6"/>
      <c r="G14" s="6"/>
    </row>
    <row r="15" spans="1:7" s="4" customFormat="1" ht="24" customHeight="1">
      <c r="A15" s="5" t="s">
        <v>43</v>
      </c>
      <c r="B15" s="6">
        <v>3.25</v>
      </c>
      <c r="C15" s="7"/>
      <c r="D15" s="8">
        <v>18</v>
      </c>
      <c r="E15" s="6"/>
      <c r="F15" s="6"/>
      <c r="G15" s="6"/>
    </row>
    <row r="16" spans="1:7" s="4" customFormat="1" ht="24" customHeight="1">
      <c r="A16" s="5" t="s">
        <v>44</v>
      </c>
      <c r="B16" s="6">
        <v>14.25</v>
      </c>
      <c r="C16" s="7"/>
      <c r="D16" s="8">
        <v>29</v>
      </c>
      <c r="E16" s="6"/>
      <c r="F16" s="6"/>
      <c r="G16" s="6"/>
    </row>
    <row r="17" spans="1:7" s="4" customFormat="1" ht="24" customHeight="1">
      <c r="A17" s="5" t="s">
        <v>45</v>
      </c>
      <c r="B17" s="6">
        <v>7.65</v>
      </c>
      <c r="C17" s="7"/>
      <c r="D17" s="8">
        <v>42</v>
      </c>
      <c r="E17" s="6"/>
      <c r="F17" s="6"/>
      <c r="G17" s="6"/>
    </row>
    <row r="18" spans="1:7" s="4" customFormat="1" ht="24" customHeight="1">
      <c r="A18" s="5" t="s">
        <v>46</v>
      </c>
      <c r="B18" s="6">
        <v>8.25</v>
      </c>
      <c r="C18" s="7"/>
      <c r="D18" s="8">
        <v>36</v>
      </c>
      <c r="E18" s="6"/>
      <c r="F18" s="6"/>
      <c r="G18" s="6"/>
    </row>
    <row r="19" spans="1:7" s="4" customFormat="1" ht="24" customHeight="1">
      <c r="A19" s="5" t="s">
        <v>47</v>
      </c>
      <c r="B19" s="6">
        <v>10</v>
      </c>
      <c r="C19" s="7"/>
      <c r="D19" s="8">
        <v>28</v>
      </c>
      <c r="E19" s="6"/>
      <c r="F19" s="6"/>
      <c r="G19" s="6"/>
    </row>
    <row r="20" spans="1:7" s="4" customFormat="1" ht="24" customHeight="1">
      <c r="A20" s="5" t="s">
        <v>48</v>
      </c>
      <c r="B20" s="6">
        <v>13.25</v>
      </c>
      <c r="C20" s="7"/>
      <c r="D20" s="8">
        <v>42</v>
      </c>
      <c r="E20" s="6"/>
      <c r="F20" s="6"/>
      <c r="G20" s="6"/>
    </row>
    <row r="21" spans="1:7" s="4" customFormat="1" ht="24" customHeight="1">
      <c r="A21" s="5" t="s">
        <v>49</v>
      </c>
      <c r="B21" s="6">
        <v>5.25</v>
      </c>
      <c r="C21" s="7"/>
      <c r="D21" s="8">
        <v>40</v>
      </c>
      <c r="E21" s="6"/>
      <c r="F21" s="6"/>
      <c r="G21" s="6"/>
    </row>
    <row r="22" spans="1:7" s="4" customFormat="1" ht="24" customHeight="1">
      <c r="A22" s="5" t="s">
        <v>50</v>
      </c>
      <c r="B22" s="6">
        <v>5.15</v>
      </c>
      <c r="C22" s="7"/>
      <c r="D22" s="8">
        <v>42</v>
      </c>
      <c r="E22" s="6"/>
      <c r="F22" s="6"/>
      <c r="G22" s="6"/>
    </row>
    <row r="23" spans="1:7" ht="21" customHeight="1">
      <c r="A23" s="10" t="s">
        <v>51</v>
      </c>
      <c r="B23" s="12">
        <v>10.25</v>
      </c>
      <c r="C23" s="11"/>
      <c r="D23" s="13">
        <v>52</v>
      </c>
      <c r="E23" s="11"/>
      <c r="F23" s="11"/>
      <c r="G23" s="11"/>
    </row>
  </sheetData>
  <sheetProtection/>
  <mergeCells count="1">
    <mergeCell ref="A2:G2"/>
  </mergeCells>
  <printOptions/>
  <pageMargins left="0.75" right="0.75" top="0.5" bottom="0.5" header="0.5" footer="0.5"/>
  <pageSetup horizontalDpi="300" verticalDpi="300" orientation="landscape" r:id="rId1"/>
  <headerFooter alignWithMargins="0">
    <oddHeader>&amp;LName _____________________________&amp;RDate ________Hour___________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3" width="9.57421875" style="0" bestFit="1" customWidth="1"/>
    <col min="4" max="4" width="9.00390625" style="0" bestFit="1" customWidth="1"/>
    <col min="5" max="5" width="10.7109375" style="0" bestFit="1" customWidth="1"/>
    <col min="6" max="6" width="9.57421875" style="0" bestFit="1" customWidth="1"/>
    <col min="7" max="7" width="10.7109375" style="0" bestFit="1" customWidth="1"/>
    <col min="8" max="10" width="9.57421875" style="0" bestFit="1" customWidth="1"/>
    <col min="11" max="11" width="11.28125" style="0" customWidth="1"/>
    <col min="12" max="12" width="10.7109375" style="0" bestFit="1" customWidth="1"/>
  </cols>
  <sheetData>
    <row r="1" ht="12.75">
      <c r="A1" t="s">
        <v>14</v>
      </c>
    </row>
    <row r="2" spans="1:12" ht="22.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4" customFormat="1" ht="4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10</v>
      </c>
      <c r="J3" s="2" t="s">
        <v>11</v>
      </c>
      <c r="K3" s="2" t="s">
        <v>12</v>
      </c>
      <c r="L3" s="2" t="s">
        <v>8</v>
      </c>
    </row>
    <row r="4" spans="1:12" s="4" customFormat="1" ht="24" customHeight="1">
      <c r="A4" s="5" t="s">
        <v>15</v>
      </c>
      <c r="B4" s="6">
        <v>6.95</v>
      </c>
      <c r="C4" s="7">
        <f>B4*1.5</f>
        <v>10.425</v>
      </c>
      <c r="D4" s="5">
        <v>45</v>
      </c>
      <c r="E4" s="6">
        <f>B4*40</f>
        <v>278</v>
      </c>
      <c r="F4" s="6">
        <f>C4*5</f>
        <v>52.125</v>
      </c>
      <c r="G4" s="6">
        <f>E4+F4</f>
        <v>330.125</v>
      </c>
      <c r="H4" s="6">
        <v>25</v>
      </c>
      <c r="I4" s="6">
        <f>G4*0.044</f>
        <v>14.5255</v>
      </c>
      <c r="J4" s="6">
        <f>G4*0.062</f>
        <v>20.46775</v>
      </c>
      <c r="K4" s="6">
        <f>G4*0.0145</f>
        <v>4.7868125</v>
      </c>
      <c r="L4" s="6">
        <f>G4-H4-I4-J4-K4</f>
        <v>265.34493749999996</v>
      </c>
    </row>
    <row r="5" spans="1:12" s="4" customFormat="1" ht="24" customHeight="1">
      <c r="A5" s="5" t="s">
        <v>16</v>
      </c>
      <c r="B5" s="6">
        <v>8.25</v>
      </c>
      <c r="C5" s="7">
        <f aca="true" t="shared" si="0" ref="C5:C22">B5*1.5</f>
        <v>12.375</v>
      </c>
      <c r="D5" s="5">
        <v>32</v>
      </c>
      <c r="E5" s="6">
        <f>B5*D5</f>
        <v>264</v>
      </c>
      <c r="F5" s="6"/>
      <c r="G5" s="6">
        <f aca="true" t="shared" si="1" ref="G5:G13">E5+F5</f>
        <v>264</v>
      </c>
      <c r="H5" s="6">
        <v>25</v>
      </c>
      <c r="I5" s="6">
        <f aca="true" t="shared" si="2" ref="I5:I13">G5*0.044</f>
        <v>11.616</v>
      </c>
      <c r="J5" s="6">
        <f aca="true" t="shared" si="3" ref="J5:J13">G5*0.062</f>
        <v>16.368</v>
      </c>
      <c r="K5" s="6">
        <f aca="true" t="shared" si="4" ref="K5:K13">G5*0.0145</f>
        <v>3.8280000000000003</v>
      </c>
      <c r="L5" s="6">
        <f aca="true" t="shared" si="5" ref="L5:L13">G5-H5-I5-J5-K5</f>
        <v>207.18800000000002</v>
      </c>
    </row>
    <row r="6" spans="1:12" s="4" customFormat="1" ht="24" customHeight="1">
      <c r="A6" s="5" t="s">
        <v>17</v>
      </c>
      <c r="B6" s="6">
        <v>10.9</v>
      </c>
      <c r="C6" s="7">
        <f t="shared" si="0"/>
        <v>16.35</v>
      </c>
      <c r="D6" s="5">
        <v>15</v>
      </c>
      <c r="E6" s="6">
        <f>B6*D6</f>
        <v>163.5</v>
      </c>
      <c r="F6" s="6"/>
      <c r="G6" s="6">
        <f t="shared" si="1"/>
        <v>163.5</v>
      </c>
      <c r="H6" s="6">
        <v>25</v>
      </c>
      <c r="I6" s="6">
        <f t="shared" si="2"/>
        <v>7.194</v>
      </c>
      <c r="J6" s="6">
        <f t="shared" si="3"/>
        <v>10.137</v>
      </c>
      <c r="K6" s="6">
        <f t="shared" si="4"/>
        <v>2.37075</v>
      </c>
      <c r="L6" s="6">
        <f t="shared" si="5"/>
        <v>118.79825000000001</v>
      </c>
    </row>
    <row r="7" spans="1:12" s="4" customFormat="1" ht="24" customHeight="1">
      <c r="A7" s="5" t="s">
        <v>18</v>
      </c>
      <c r="B7" s="6">
        <v>11</v>
      </c>
      <c r="C7" s="7">
        <f t="shared" si="0"/>
        <v>16.5</v>
      </c>
      <c r="D7" s="5">
        <v>45</v>
      </c>
      <c r="E7" s="6">
        <f>B7*40</f>
        <v>440</v>
      </c>
      <c r="F7" s="6">
        <f>C7*5</f>
        <v>82.5</v>
      </c>
      <c r="G7" s="6">
        <f t="shared" si="1"/>
        <v>522.5</v>
      </c>
      <c r="H7" s="6">
        <v>25</v>
      </c>
      <c r="I7" s="6">
        <f t="shared" si="2"/>
        <v>22.99</v>
      </c>
      <c r="J7" s="6">
        <f t="shared" si="3"/>
        <v>32.395</v>
      </c>
      <c r="K7" s="6">
        <f t="shared" si="4"/>
        <v>7.576250000000001</v>
      </c>
      <c r="L7" s="6">
        <f t="shared" si="5"/>
        <v>434.53875</v>
      </c>
    </row>
    <row r="8" spans="1:12" s="4" customFormat="1" ht="24" customHeight="1">
      <c r="A8" s="5" t="s">
        <v>19</v>
      </c>
      <c r="B8" s="6">
        <v>15</v>
      </c>
      <c r="C8" s="7">
        <f t="shared" si="0"/>
        <v>22.5</v>
      </c>
      <c r="D8" s="5">
        <v>25</v>
      </c>
      <c r="E8" s="6">
        <f>B8*D8</f>
        <v>375</v>
      </c>
      <c r="F8" s="6"/>
      <c r="G8" s="6">
        <f t="shared" si="1"/>
        <v>375</v>
      </c>
      <c r="H8" s="6">
        <v>25</v>
      </c>
      <c r="I8" s="6">
        <f t="shared" si="2"/>
        <v>16.5</v>
      </c>
      <c r="J8" s="6">
        <f t="shared" si="3"/>
        <v>23.25</v>
      </c>
      <c r="K8" s="6">
        <f t="shared" si="4"/>
        <v>5.4375</v>
      </c>
      <c r="L8" s="6">
        <f t="shared" si="5"/>
        <v>304.8125</v>
      </c>
    </row>
    <row r="9" spans="1:12" s="4" customFormat="1" ht="24" customHeight="1">
      <c r="A9" s="5" t="s">
        <v>20</v>
      </c>
      <c r="B9" s="6">
        <v>7.25</v>
      </c>
      <c r="C9" s="7">
        <f t="shared" si="0"/>
        <v>10.875</v>
      </c>
      <c r="D9" s="5">
        <v>41</v>
      </c>
      <c r="E9" s="6">
        <f>B9*40</f>
        <v>290</v>
      </c>
      <c r="F9" s="6">
        <f>C9*1</f>
        <v>10.875</v>
      </c>
      <c r="G9" s="6">
        <f t="shared" si="1"/>
        <v>300.875</v>
      </c>
      <c r="H9" s="6">
        <v>25</v>
      </c>
      <c r="I9" s="6">
        <f t="shared" si="2"/>
        <v>13.238499999999998</v>
      </c>
      <c r="J9" s="6">
        <f t="shared" si="3"/>
        <v>18.65425</v>
      </c>
      <c r="K9" s="6">
        <f t="shared" si="4"/>
        <v>4.3626875</v>
      </c>
      <c r="L9" s="6">
        <f t="shared" si="5"/>
        <v>239.61956250000003</v>
      </c>
    </row>
    <row r="10" spans="1:12" s="4" customFormat="1" ht="24" customHeight="1">
      <c r="A10" s="5" t="s">
        <v>21</v>
      </c>
      <c r="B10" s="6">
        <v>15</v>
      </c>
      <c r="C10" s="7">
        <f t="shared" si="0"/>
        <v>22.5</v>
      </c>
      <c r="D10" s="5">
        <v>40</v>
      </c>
      <c r="E10" s="6">
        <f>B10*D10</f>
        <v>600</v>
      </c>
      <c r="F10" s="6"/>
      <c r="G10" s="6">
        <f t="shared" si="1"/>
        <v>600</v>
      </c>
      <c r="H10" s="6">
        <v>25</v>
      </c>
      <c r="I10" s="6">
        <f t="shared" si="2"/>
        <v>26.4</v>
      </c>
      <c r="J10" s="6">
        <f t="shared" si="3"/>
        <v>37.2</v>
      </c>
      <c r="K10" s="6">
        <f t="shared" si="4"/>
        <v>8.700000000000001</v>
      </c>
      <c r="L10" s="6">
        <f t="shared" si="5"/>
        <v>502.70000000000005</v>
      </c>
    </row>
    <row r="11" spans="1:12" s="4" customFormat="1" ht="24" customHeight="1">
      <c r="A11" s="5" t="s">
        <v>9</v>
      </c>
      <c r="B11" s="6">
        <v>18</v>
      </c>
      <c r="C11" s="7">
        <f t="shared" si="0"/>
        <v>27</v>
      </c>
      <c r="D11" s="5">
        <v>25</v>
      </c>
      <c r="E11" s="6">
        <f>B11*D11</f>
        <v>450</v>
      </c>
      <c r="F11" s="6"/>
      <c r="G11" s="6">
        <f t="shared" si="1"/>
        <v>450</v>
      </c>
      <c r="H11" s="6">
        <v>25</v>
      </c>
      <c r="I11" s="6">
        <f t="shared" si="2"/>
        <v>19.799999999999997</v>
      </c>
      <c r="J11" s="6">
        <f t="shared" si="3"/>
        <v>27.9</v>
      </c>
      <c r="K11" s="6">
        <f t="shared" si="4"/>
        <v>6.525</v>
      </c>
      <c r="L11" s="6">
        <f t="shared" si="5"/>
        <v>370.77500000000003</v>
      </c>
    </row>
    <row r="12" spans="1:12" s="4" customFormat="1" ht="24" customHeight="1">
      <c r="A12" s="5" t="s">
        <v>22</v>
      </c>
      <c r="B12" s="6">
        <v>12</v>
      </c>
      <c r="C12" s="7">
        <f t="shared" si="0"/>
        <v>18</v>
      </c>
      <c r="D12" s="5">
        <v>23</v>
      </c>
      <c r="E12" s="6">
        <f>B12*D12</f>
        <v>276</v>
      </c>
      <c r="F12" s="6"/>
      <c r="G12" s="6">
        <f t="shared" si="1"/>
        <v>276</v>
      </c>
      <c r="H12" s="6">
        <v>25</v>
      </c>
      <c r="I12" s="6">
        <f t="shared" si="2"/>
        <v>12.144</v>
      </c>
      <c r="J12" s="6">
        <f t="shared" si="3"/>
        <v>17.112</v>
      </c>
      <c r="K12" s="6">
        <f t="shared" si="4"/>
        <v>4.002</v>
      </c>
      <c r="L12" s="6">
        <f t="shared" si="5"/>
        <v>217.742</v>
      </c>
    </row>
    <row r="13" spans="1:12" s="4" customFormat="1" ht="24" customHeight="1">
      <c r="A13" s="5" t="s">
        <v>23</v>
      </c>
      <c r="B13" s="6">
        <v>9.55</v>
      </c>
      <c r="C13" s="7">
        <f t="shared" si="0"/>
        <v>14.325000000000001</v>
      </c>
      <c r="D13" s="5">
        <v>42</v>
      </c>
      <c r="E13" s="6">
        <f>B13*40</f>
        <v>382</v>
      </c>
      <c r="F13" s="6">
        <f>C13*2</f>
        <v>28.650000000000002</v>
      </c>
      <c r="G13" s="6">
        <f t="shared" si="1"/>
        <v>410.65</v>
      </c>
      <c r="H13" s="6">
        <v>25</v>
      </c>
      <c r="I13" s="6">
        <f t="shared" si="2"/>
        <v>18.068599999999996</v>
      </c>
      <c r="J13" s="6">
        <f t="shared" si="3"/>
        <v>25.4603</v>
      </c>
      <c r="K13" s="6">
        <f t="shared" si="4"/>
        <v>5.954425</v>
      </c>
      <c r="L13" s="6">
        <f t="shared" si="5"/>
        <v>336.16667499999994</v>
      </c>
    </row>
    <row r="14" spans="1:12" s="4" customFormat="1" ht="24" customHeight="1">
      <c r="A14" s="5" t="s">
        <v>24</v>
      </c>
      <c r="B14" s="6">
        <v>8.15</v>
      </c>
      <c r="C14" s="7">
        <f t="shared" si="0"/>
        <v>12.225000000000001</v>
      </c>
      <c r="D14" s="5">
        <v>30</v>
      </c>
      <c r="E14" s="6">
        <f>B14*D14</f>
        <v>244.5</v>
      </c>
      <c r="F14" s="6"/>
      <c r="G14" s="6">
        <f aca="true" t="shared" si="6" ref="G14:G22">E14+F14</f>
        <v>244.5</v>
      </c>
      <c r="H14" s="6">
        <v>25</v>
      </c>
      <c r="I14" s="6">
        <f aca="true" t="shared" si="7" ref="I14:I22">G14*0.044</f>
        <v>10.758</v>
      </c>
      <c r="J14" s="6">
        <f aca="true" t="shared" si="8" ref="J14:J22">G14*0.062</f>
        <v>15.159</v>
      </c>
      <c r="K14" s="6">
        <f aca="true" t="shared" si="9" ref="K14:K22">G14*0.0145</f>
        <v>3.5452500000000002</v>
      </c>
      <c r="L14" s="6">
        <f aca="true" t="shared" si="10" ref="L14:L22">G14-H14-I14-J14-K14</f>
        <v>190.03775</v>
      </c>
    </row>
    <row r="15" spans="1:12" s="4" customFormat="1" ht="24" customHeight="1">
      <c r="A15" s="5" t="s">
        <v>25</v>
      </c>
      <c r="B15" s="6">
        <v>3.25</v>
      </c>
      <c r="C15" s="7">
        <f t="shared" si="0"/>
        <v>4.875</v>
      </c>
      <c r="D15" s="5">
        <v>18</v>
      </c>
      <c r="E15" s="6">
        <f>B15*D15</f>
        <v>58.5</v>
      </c>
      <c r="F15" s="6"/>
      <c r="G15" s="6">
        <f t="shared" si="6"/>
        <v>58.5</v>
      </c>
      <c r="H15" s="6">
        <v>25</v>
      </c>
      <c r="I15" s="6">
        <f t="shared" si="7"/>
        <v>2.574</v>
      </c>
      <c r="J15" s="6">
        <f t="shared" si="8"/>
        <v>3.627</v>
      </c>
      <c r="K15" s="6">
        <f t="shared" si="9"/>
        <v>0.8482500000000001</v>
      </c>
      <c r="L15" s="6">
        <f t="shared" si="10"/>
        <v>26.450750000000003</v>
      </c>
    </row>
    <row r="16" spans="1:12" s="4" customFormat="1" ht="24" customHeight="1">
      <c r="A16" s="5" t="s">
        <v>26</v>
      </c>
      <c r="B16" s="6">
        <v>14.25</v>
      </c>
      <c r="C16" s="7">
        <f t="shared" si="0"/>
        <v>21.375</v>
      </c>
      <c r="D16" s="5">
        <v>29</v>
      </c>
      <c r="E16" s="6">
        <f>B16*D16</f>
        <v>413.25</v>
      </c>
      <c r="F16" s="6"/>
      <c r="G16" s="6">
        <f t="shared" si="6"/>
        <v>413.25</v>
      </c>
      <c r="H16" s="6">
        <v>25</v>
      </c>
      <c r="I16" s="6">
        <f t="shared" si="7"/>
        <v>18.183</v>
      </c>
      <c r="J16" s="6">
        <f t="shared" si="8"/>
        <v>25.6215</v>
      </c>
      <c r="K16" s="6">
        <f t="shared" si="9"/>
        <v>5.992125000000001</v>
      </c>
      <c r="L16" s="6">
        <f t="shared" si="10"/>
        <v>338.453375</v>
      </c>
    </row>
    <row r="17" spans="1:12" s="4" customFormat="1" ht="24" customHeight="1">
      <c r="A17" s="5" t="s">
        <v>27</v>
      </c>
      <c r="B17" s="6">
        <v>7.65</v>
      </c>
      <c r="C17" s="7">
        <f t="shared" si="0"/>
        <v>11.475000000000001</v>
      </c>
      <c r="D17" s="5">
        <v>42</v>
      </c>
      <c r="E17" s="6">
        <f>B17*40</f>
        <v>306</v>
      </c>
      <c r="F17" s="6">
        <f>C17*2</f>
        <v>22.950000000000003</v>
      </c>
      <c r="G17" s="6">
        <f t="shared" si="6"/>
        <v>328.95</v>
      </c>
      <c r="H17" s="6">
        <v>25</v>
      </c>
      <c r="I17" s="6">
        <f t="shared" si="7"/>
        <v>14.473799999999999</v>
      </c>
      <c r="J17" s="6">
        <f t="shared" si="8"/>
        <v>20.3949</v>
      </c>
      <c r="K17" s="6">
        <f t="shared" si="9"/>
        <v>4.769775</v>
      </c>
      <c r="L17" s="6">
        <f t="shared" si="10"/>
        <v>264.311525</v>
      </c>
    </row>
    <row r="18" spans="1:12" s="4" customFormat="1" ht="24" customHeight="1">
      <c r="A18" s="5" t="s">
        <v>28</v>
      </c>
      <c r="B18" s="6">
        <v>8.25</v>
      </c>
      <c r="C18" s="7">
        <f t="shared" si="0"/>
        <v>12.375</v>
      </c>
      <c r="D18" s="5">
        <v>36</v>
      </c>
      <c r="E18" s="6">
        <f>B18*D18</f>
        <v>297</v>
      </c>
      <c r="F18" s="6"/>
      <c r="G18" s="6">
        <f t="shared" si="6"/>
        <v>297</v>
      </c>
      <c r="H18" s="6">
        <v>25</v>
      </c>
      <c r="I18" s="6">
        <f t="shared" si="7"/>
        <v>13.068</v>
      </c>
      <c r="J18" s="6">
        <f t="shared" si="8"/>
        <v>18.414</v>
      </c>
      <c r="K18" s="6">
        <f t="shared" si="9"/>
        <v>4.306500000000001</v>
      </c>
      <c r="L18" s="6">
        <f t="shared" si="10"/>
        <v>236.21150000000003</v>
      </c>
    </row>
    <row r="19" spans="1:12" s="4" customFormat="1" ht="24" customHeight="1">
      <c r="A19" s="5" t="s">
        <v>29</v>
      </c>
      <c r="B19" s="6">
        <v>10</v>
      </c>
      <c r="C19" s="7">
        <f t="shared" si="0"/>
        <v>15</v>
      </c>
      <c r="D19" s="5">
        <v>28</v>
      </c>
      <c r="E19" s="6">
        <f>B19*D19</f>
        <v>280</v>
      </c>
      <c r="F19" s="6"/>
      <c r="G19" s="6">
        <f t="shared" si="6"/>
        <v>280</v>
      </c>
      <c r="H19" s="6">
        <v>25</v>
      </c>
      <c r="I19" s="6">
        <f t="shared" si="7"/>
        <v>12.319999999999999</v>
      </c>
      <c r="J19" s="6">
        <f t="shared" si="8"/>
        <v>17.36</v>
      </c>
      <c r="K19" s="6">
        <f t="shared" si="9"/>
        <v>4.0600000000000005</v>
      </c>
      <c r="L19" s="6">
        <f t="shared" si="10"/>
        <v>221.26</v>
      </c>
    </row>
    <row r="20" spans="1:12" s="4" customFormat="1" ht="24" customHeight="1">
      <c r="A20" s="5" t="s">
        <v>30</v>
      </c>
      <c r="B20" s="6">
        <v>13.25</v>
      </c>
      <c r="C20" s="7">
        <f t="shared" si="0"/>
        <v>19.875</v>
      </c>
      <c r="D20" s="5">
        <v>42</v>
      </c>
      <c r="E20" s="6">
        <f>B20*40</f>
        <v>530</v>
      </c>
      <c r="F20" s="6">
        <f>C20*2</f>
        <v>39.75</v>
      </c>
      <c r="G20" s="6">
        <f t="shared" si="6"/>
        <v>569.75</v>
      </c>
      <c r="H20" s="6">
        <v>25</v>
      </c>
      <c r="I20" s="6">
        <f t="shared" si="7"/>
        <v>25.069</v>
      </c>
      <c r="J20" s="6">
        <f t="shared" si="8"/>
        <v>35.3245</v>
      </c>
      <c r="K20" s="6">
        <f t="shared" si="9"/>
        <v>8.261375000000001</v>
      </c>
      <c r="L20" s="6">
        <f t="shared" si="10"/>
        <v>476.09512500000005</v>
      </c>
    </row>
    <row r="21" spans="1:12" s="4" customFormat="1" ht="24" customHeight="1">
      <c r="A21" s="5" t="s">
        <v>31</v>
      </c>
      <c r="B21" s="6">
        <v>5.25</v>
      </c>
      <c r="C21" s="7">
        <f t="shared" si="0"/>
        <v>7.875</v>
      </c>
      <c r="D21" s="5">
        <v>40</v>
      </c>
      <c r="E21" s="6">
        <f>B21*D21</f>
        <v>210</v>
      </c>
      <c r="F21" s="6"/>
      <c r="G21" s="6">
        <f t="shared" si="6"/>
        <v>210</v>
      </c>
      <c r="H21" s="6">
        <v>25</v>
      </c>
      <c r="I21" s="6">
        <f t="shared" si="7"/>
        <v>9.24</v>
      </c>
      <c r="J21" s="6">
        <f t="shared" si="8"/>
        <v>13.02</v>
      </c>
      <c r="K21" s="6">
        <f t="shared" si="9"/>
        <v>3.0450000000000004</v>
      </c>
      <c r="L21" s="6">
        <f t="shared" si="10"/>
        <v>159.695</v>
      </c>
    </row>
    <row r="22" spans="1:12" s="4" customFormat="1" ht="24" customHeight="1">
      <c r="A22" s="5" t="s">
        <v>32</v>
      </c>
      <c r="B22" s="6">
        <v>5.15</v>
      </c>
      <c r="C22" s="7">
        <f t="shared" si="0"/>
        <v>7.7250000000000005</v>
      </c>
      <c r="D22" s="5">
        <v>42</v>
      </c>
      <c r="E22" s="6">
        <f>B22*40</f>
        <v>206</v>
      </c>
      <c r="F22" s="6">
        <f>C22*2</f>
        <v>15.450000000000001</v>
      </c>
      <c r="G22" s="6">
        <f t="shared" si="6"/>
        <v>221.45</v>
      </c>
      <c r="H22" s="6">
        <v>25</v>
      </c>
      <c r="I22" s="6">
        <f t="shared" si="7"/>
        <v>9.743799999999998</v>
      </c>
      <c r="J22" s="6">
        <f t="shared" si="8"/>
        <v>13.729899999999999</v>
      </c>
      <c r="K22" s="6">
        <f t="shared" si="9"/>
        <v>3.211025</v>
      </c>
      <c r="L22" s="6">
        <f t="shared" si="10"/>
        <v>169.765275</v>
      </c>
    </row>
  </sheetData>
  <sheetProtection/>
  <mergeCells count="1">
    <mergeCell ref="A2:L2"/>
  </mergeCells>
  <printOptions/>
  <pageMargins left="0.75" right="0.7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Cleary</dc:creator>
  <cp:keywords/>
  <dc:description/>
  <cp:lastModifiedBy>jann cleary</cp:lastModifiedBy>
  <cp:lastPrinted>2001-12-16T23:13:19Z</cp:lastPrinted>
  <dcterms:created xsi:type="dcterms:W3CDTF">2001-12-09T19:12:37Z</dcterms:created>
  <dcterms:modified xsi:type="dcterms:W3CDTF">2017-01-02T16:55:55Z</dcterms:modified>
  <cp:category/>
  <cp:version/>
  <cp:contentType/>
  <cp:contentStatus/>
</cp:coreProperties>
</file>